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0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<sst xmlns="http://schemas.openxmlformats.org/spreadsheetml/2006/main" count="52" uniqueCount="49">
  <si>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</si>
  <si>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</si>
  <si>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</si>
  <si>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</si>
  <si>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</si>
  <si>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</si>
  <si>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</si>
  <si>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</si>
  <si>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</si>
  <si>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</si>
  <si>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</si>
  <si>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</si>
  <si>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</si>
  <si>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</si>
  <si>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</si>
  <si>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</si>
  <si>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</si>
  <si>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</si>
  <si>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</si>
  <si>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</si>
  <si>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</si>
  <si>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</si>
  <si>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</si>
  <si>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</si>
  <si>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</si>
  <si>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</si>
  <si>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</si>
  <si>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</si>
  <si>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</si>
  <si>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</si>
  <si>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</si>
  <si>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</si>
  <si>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   остаток         -179584,78</t>
  </si>
  <si>
    <t>январь- 106,32- чистка снега</t>
  </si>
  <si>
    <t>май - 5310,96- рем. Кровли кв.17</t>
  </si>
  <si>
    <t>июнь-1576,89- общедом.элсч.</t>
  </si>
  <si>
    <t>Июнь-3370- матер.на рем.крыши</t>
  </si>
  <si>
    <t>июль- 2925,35 -рем.общедом.системы отопления з\пл.</t>
  </si>
  <si>
    <t>август- 730,70- рем. Ограждения з/пл.</t>
  </si>
  <si>
    <t>июль- 1187,50 - матер.на рем.отопления</t>
  </si>
  <si>
    <t>август- 100- брус</t>
  </si>
  <si>
    <t>октябрь - 730,70 - з\пл. за рем.стояка отопления кв.15</t>
  </si>
  <si>
    <t>октябрь - 780- матер.на рем.стояка отопл.</t>
  </si>
  <si>
    <t xml:space="preserve"> декабрь - 365,35- остекление окон в 3 подъезде</t>
  </si>
  <si>
    <t>декабрь- 7- смазка замка</t>
  </si>
  <si>
    <t xml:space="preserve">июнь- 23340- ремонт подъезда </t>
  </si>
  <si>
    <t>октябрь-59000- отмостка</t>
  </si>
  <si>
    <t>Исполнение плана ремонтных работ</t>
  </si>
  <si>
    <t>фактического начисления, уплаты и расхода по жилищным услугам в 2014 г. ул.70 лет Октября д.8  общая пл. 1414,3м2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</si>
</sst>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2">
      <selection activeCell="Q9" sqref="Q9"/>
    </sheetView>
  </sheetViews>
  <sheetFormatPr defaultColWidth="9.00390625" defaultRowHeight="12.75"/>
  <cols>
    <col min="1" max="1" width="4.50390625" style="0" customWidth="1"/>
    <col min="2" max="2" width="12.375" style="0" customWidth="1"/>
    <col min="3" max="3" width="9.00390625" style="0" customWidth="1"/>
    <col min="4" max="4" width="10.00390625" style="0" customWidth="1"/>
    <col min="5" max="5" width="10.125" style="0" customWidth="1"/>
    <col min="7" max="7" width="9.50390625" style="0" customWidth="1"/>
    <col min="9" max="9" width="6.875" style="0" customWidth="1"/>
    <col min="10" max="10" width="6.50390625" style="0" customWidth="1"/>
    <col min="11" max="11" width="4.375" style="0" customWidth="1"/>
    <col min="12" max="12" width="8.875" style="0" customWidth="1"/>
    <col min="13" max="13" width="9.50390625" style="0" customWidth="1"/>
    <col min="14" max="14" width="9.625" style="0" customWidth="1"/>
    <col min="15" max="15" width="10.75390625" style="0" customWidth="1"/>
  </cols>
  <sheetData>
    <row r="3" spans="1:14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12.75">
      <c r="A4" s="12" t="s">
        <v>48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6" spans="1:15" ht="12.7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/>
      <c r="H6" s="10"/>
      <c r="I6" s="10"/>
      <c r="J6" s="10"/>
      <c r="K6" s="10"/>
      <c r="L6" s="10"/>
      <c r="M6" s="10"/>
      <c r="N6" s="10"/>
      <c r="O6" s="10" t="s">
        <v>32</v>
      </c>
    </row>
    <row r="7" spans="1:15" ht="12.75">
      <c r="A7" s="10"/>
      <c r="B7" s="10"/>
      <c r="C7" s="10"/>
      <c r="D7" s="10"/>
      <c r="E7" s="10"/>
      <c r="F7" s="10" t="s">
        <v>7</v>
      </c>
      <c r="G7" s="9" t="s">
        <v>30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31</v>
      </c>
      <c r="O7" s="10"/>
    </row>
    <row r="8" spans="1:15" ht="23.25" customHeight="1">
      <c r="A8" s="10"/>
      <c r="B8" s="10"/>
      <c r="C8" s="10"/>
      <c r="D8" s="10"/>
      <c r="E8" s="10"/>
      <c r="F8" s="10"/>
      <c r="G8" s="9"/>
      <c r="H8" s="10"/>
      <c r="I8" s="10"/>
      <c r="J8" s="10"/>
      <c r="K8" s="10"/>
      <c r="L8" s="10"/>
      <c r="M8" s="10"/>
      <c r="N8" s="10"/>
      <c r="O8" s="10"/>
    </row>
    <row r="9" spans="1:15" ht="12.75">
      <c r="A9" s="1">
        <v>1</v>
      </c>
      <c r="B9" s="1" t="s">
        <v>14</v>
      </c>
      <c r="C9" s="1">
        <v>10593.12</v>
      </c>
      <c r="D9" s="1">
        <v>7552.44</v>
      </c>
      <c r="E9" s="3">
        <f aca="true" t="shared" si="0" ref="E9:E15">F9+G9+H9+I9+J9+K9+L9+M9+N9</f>
        <v>4071.617009345794</v>
      </c>
      <c r="F9" s="1">
        <v>678.86</v>
      </c>
      <c r="G9" s="1">
        <v>593.39</v>
      </c>
      <c r="H9" s="1">
        <v>424.29</v>
      </c>
      <c r="I9" s="1"/>
      <c r="J9" s="1"/>
      <c r="K9" s="1"/>
      <c r="L9" s="1">
        <v>106.32</v>
      </c>
      <c r="M9" s="1"/>
      <c r="N9" s="8">
        <f aca="true" t="shared" si="1" ref="N9:N27">D9*2.25/7.49</f>
        <v>2268.757009345794</v>
      </c>
      <c r="O9" s="1"/>
    </row>
    <row r="10" spans="1:15" ht="12.75">
      <c r="A10" s="1">
        <v>2</v>
      </c>
      <c r="B10" s="1" t="s">
        <v>15</v>
      </c>
      <c r="C10" s="1">
        <v>10593.12</v>
      </c>
      <c r="D10" s="1">
        <v>11401.31</v>
      </c>
      <c r="E10" s="3">
        <f t="shared" si="0"/>
        <v>5121.49961281709</v>
      </c>
      <c r="F10" s="1">
        <v>678.86</v>
      </c>
      <c r="G10" s="1">
        <v>593.39</v>
      </c>
      <c r="H10" s="1">
        <v>424.29</v>
      </c>
      <c r="I10" s="1"/>
      <c r="J10" s="1"/>
      <c r="K10" s="1"/>
      <c r="L10" s="1"/>
      <c r="M10" s="1"/>
      <c r="N10" s="8">
        <f t="shared" si="1"/>
        <v>3424.9596128170892</v>
      </c>
      <c r="O10" s="1"/>
    </row>
    <row r="11" spans="1:15" ht="12.75">
      <c r="A11" s="1">
        <v>3</v>
      </c>
      <c r="B11" s="1" t="s">
        <v>16</v>
      </c>
      <c r="C11" s="1">
        <v>10593.12</v>
      </c>
      <c r="D11" s="1">
        <v>9272.87</v>
      </c>
      <c r="E11" s="3">
        <f t="shared" si="0"/>
        <v>4482.115100133511</v>
      </c>
      <c r="F11" s="1">
        <v>678.86</v>
      </c>
      <c r="G11" s="1">
        <v>593.39</v>
      </c>
      <c r="H11" s="1">
        <v>424.29</v>
      </c>
      <c r="I11" s="1"/>
      <c r="J11" s="1"/>
      <c r="K11" s="1"/>
      <c r="L11" s="1"/>
      <c r="M11" s="1"/>
      <c r="N11" s="8">
        <f t="shared" si="1"/>
        <v>2785.575100133511</v>
      </c>
      <c r="O11" s="1"/>
    </row>
    <row r="12" spans="1:15" ht="12.75">
      <c r="A12" s="1"/>
      <c r="B12" s="2" t="s">
        <v>17</v>
      </c>
      <c r="C12" s="2">
        <f>C9+C10+C11</f>
        <v>31779.36</v>
      </c>
      <c r="D12" s="2">
        <f>D9+D10+D11</f>
        <v>28226.620000000003</v>
      </c>
      <c r="E12" s="4">
        <f t="shared" si="0"/>
        <v>13675.231722296394</v>
      </c>
      <c r="F12" s="2">
        <f>F9+F10+F11</f>
        <v>2036.58</v>
      </c>
      <c r="G12" s="2">
        <f aca="true" t="shared" si="2" ref="G12:M12">G9+G10+G11</f>
        <v>1780.17</v>
      </c>
      <c r="H12" s="2">
        <f t="shared" si="2"/>
        <v>1272.8700000000001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 t="shared" si="2"/>
        <v>0</v>
      </c>
      <c r="N12" s="4">
        <f t="shared" si="1"/>
        <v>8479.291722296395</v>
      </c>
      <c r="O12" s="4">
        <f>-179584.78+D12-E12</f>
        <v>-165033.3917222964</v>
      </c>
    </row>
    <row r="13" spans="1:15" ht="12.75">
      <c r="A13" s="1">
        <v>4</v>
      </c>
      <c r="B13" s="1" t="s">
        <v>18</v>
      </c>
      <c r="C13" s="1">
        <v>10593.12</v>
      </c>
      <c r="D13" s="1">
        <v>8585.54</v>
      </c>
      <c r="E13" s="3">
        <f t="shared" si="0"/>
        <v>4275.640801068092</v>
      </c>
      <c r="F13" s="1">
        <v>678.86</v>
      </c>
      <c r="G13" s="1">
        <v>593.39</v>
      </c>
      <c r="H13" s="1">
        <v>424.29</v>
      </c>
      <c r="I13" s="1"/>
      <c r="J13" s="1"/>
      <c r="K13" s="1"/>
      <c r="L13" s="1"/>
      <c r="M13" s="1"/>
      <c r="N13" s="8">
        <f t="shared" si="1"/>
        <v>2579.100801068091</v>
      </c>
      <c r="O13" s="1"/>
    </row>
    <row r="14" spans="1:15" ht="12.75">
      <c r="A14" s="1">
        <v>5</v>
      </c>
      <c r="B14" s="1" t="s">
        <v>19</v>
      </c>
      <c r="C14" s="1">
        <v>10593.12</v>
      </c>
      <c r="D14" s="1">
        <v>9714.33</v>
      </c>
      <c r="E14" s="3">
        <f t="shared" si="0"/>
        <v>9925.689919893191</v>
      </c>
      <c r="F14" s="1">
        <v>678.86</v>
      </c>
      <c r="G14" s="1">
        <v>593.39</v>
      </c>
      <c r="H14" s="1">
        <v>424.29</v>
      </c>
      <c r="I14" s="1"/>
      <c r="J14" s="1"/>
      <c r="K14" s="1"/>
      <c r="L14" s="1">
        <v>5310.96</v>
      </c>
      <c r="M14" s="1"/>
      <c r="N14" s="8">
        <f t="shared" si="1"/>
        <v>2918.189919893191</v>
      </c>
      <c r="O14" s="1"/>
    </row>
    <row r="15" spans="1:15" ht="12.75">
      <c r="A15" s="1">
        <v>6</v>
      </c>
      <c r="B15" s="1" t="s">
        <v>20</v>
      </c>
      <c r="C15" s="1">
        <v>10593.12</v>
      </c>
      <c r="D15" s="1">
        <v>8186.56</v>
      </c>
      <c r="E15" s="3">
        <f t="shared" si="0"/>
        <v>32442.67699599466</v>
      </c>
      <c r="F15" s="1">
        <v>678.86</v>
      </c>
      <c r="G15" s="1">
        <v>593.39</v>
      </c>
      <c r="H15" s="1">
        <v>424.29</v>
      </c>
      <c r="I15" s="1"/>
      <c r="J15" s="1"/>
      <c r="K15" s="1"/>
      <c r="L15" s="1">
        <v>23340</v>
      </c>
      <c r="M15" s="1">
        <v>4946.89</v>
      </c>
      <c r="N15" s="8">
        <f t="shared" si="1"/>
        <v>2459.2469959946598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31779.36</v>
      </c>
      <c r="D16" s="2">
        <f t="shared" si="3"/>
        <v>26486.430000000004</v>
      </c>
      <c r="E16" s="2">
        <f t="shared" si="3"/>
        <v>46644.007716955944</v>
      </c>
      <c r="F16" s="2">
        <f t="shared" si="3"/>
        <v>2036.58</v>
      </c>
      <c r="G16" s="2">
        <f t="shared" si="3"/>
        <v>1780.17</v>
      </c>
      <c r="H16" s="2">
        <f t="shared" si="3"/>
        <v>1272.8700000000001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28650.96</v>
      </c>
      <c r="M16" s="2">
        <f t="shared" si="3"/>
        <v>4946.89</v>
      </c>
      <c r="N16" s="8">
        <f t="shared" si="1"/>
        <v>7956.5377169559415</v>
      </c>
      <c r="O16" s="1"/>
    </row>
    <row r="17" spans="1:15" ht="12.75">
      <c r="A17" s="1"/>
      <c r="B17" s="2" t="s">
        <v>21</v>
      </c>
      <c r="C17" s="2">
        <f>C12+C16</f>
        <v>63558.72</v>
      </c>
      <c r="D17" s="2">
        <f>D12+D16</f>
        <v>54713.05</v>
      </c>
      <c r="E17" s="2">
        <f>F17+G17+H17+I17+J17+K17+L17+M17+N17</f>
        <v>60319.23943925233</v>
      </c>
      <c r="F17" s="2">
        <f aca="true" t="shared" si="4" ref="F17:M17">F12+F16</f>
        <v>4073.16</v>
      </c>
      <c r="G17" s="2">
        <f t="shared" si="4"/>
        <v>3560.34</v>
      </c>
      <c r="H17" s="2">
        <f t="shared" si="4"/>
        <v>2545.7400000000002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28757.28</v>
      </c>
      <c r="M17" s="2">
        <f t="shared" si="4"/>
        <v>4946.89</v>
      </c>
      <c r="N17" s="8">
        <f t="shared" si="1"/>
        <v>16435.829439252335</v>
      </c>
      <c r="O17" s="4">
        <f>-179584.78+D17-E17</f>
        <v>-185190.96943925234</v>
      </c>
    </row>
    <row r="18" spans="1:15" ht="12.75">
      <c r="A18" s="1">
        <v>7</v>
      </c>
      <c r="B18" s="1" t="s">
        <v>22</v>
      </c>
      <c r="C18" s="1">
        <v>10593.12</v>
      </c>
      <c r="D18" s="1">
        <v>11728.09</v>
      </c>
      <c r="E18" s="3">
        <f>F18+G18+H18+I18+J18+K18+L18+M18+N18</f>
        <v>9332.514499332443</v>
      </c>
      <c r="F18" s="1">
        <v>678.86</v>
      </c>
      <c r="G18" s="1">
        <v>593.39</v>
      </c>
      <c r="H18" s="1">
        <v>424.29</v>
      </c>
      <c r="I18" s="1"/>
      <c r="J18" s="1"/>
      <c r="K18" s="1"/>
      <c r="L18" s="5">
        <v>2925.35</v>
      </c>
      <c r="M18" s="1">
        <v>1187.5</v>
      </c>
      <c r="N18" s="8">
        <f t="shared" si="1"/>
        <v>3523.124499332443</v>
      </c>
      <c r="O18" s="1"/>
    </row>
    <row r="19" spans="1:15" ht="12.75">
      <c r="A19" s="1">
        <v>8</v>
      </c>
      <c r="B19" s="1" t="s">
        <v>23</v>
      </c>
      <c r="C19" s="1">
        <v>10593.12</v>
      </c>
      <c r="D19" s="1">
        <v>10983.36</v>
      </c>
      <c r="E19" s="3">
        <f>F19+G19+H19+I19+J19+K19+L19+M19+N19</f>
        <v>5826.647209612816</v>
      </c>
      <c r="F19" s="1">
        <v>678.86</v>
      </c>
      <c r="G19" s="1">
        <v>593.39</v>
      </c>
      <c r="H19" s="1">
        <v>424.29</v>
      </c>
      <c r="I19" s="1"/>
      <c r="J19" s="1"/>
      <c r="K19" s="1"/>
      <c r="L19" s="5">
        <v>730.7</v>
      </c>
      <c r="M19" s="5">
        <v>100</v>
      </c>
      <c r="N19" s="8">
        <f t="shared" si="1"/>
        <v>3299.407209612817</v>
      </c>
      <c r="O19" s="1"/>
    </row>
    <row r="20" spans="1:15" ht="12.75">
      <c r="A20" s="1">
        <v>9</v>
      </c>
      <c r="B20" s="1" t="s">
        <v>24</v>
      </c>
      <c r="C20" s="1">
        <v>10593.12</v>
      </c>
      <c r="D20" s="1">
        <v>11402.29</v>
      </c>
      <c r="E20" s="3">
        <f>F20+G20+H20+I20+J20+K20+L20+M20+N20</f>
        <v>5121.7940053404545</v>
      </c>
      <c r="F20" s="1">
        <v>678.86</v>
      </c>
      <c r="G20" s="1">
        <v>593.39</v>
      </c>
      <c r="H20" s="1">
        <v>424.29</v>
      </c>
      <c r="I20" s="1"/>
      <c r="J20" s="1"/>
      <c r="K20" s="1"/>
      <c r="L20" s="1"/>
      <c r="M20" s="1"/>
      <c r="N20" s="8">
        <f t="shared" si="1"/>
        <v>3425.2540053404546</v>
      </c>
      <c r="O20" s="1"/>
    </row>
    <row r="21" spans="1:15" ht="12.75">
      <c r="A21" s="1"/>
      <c r="B21" s="2" t="s">
        <v>17</v>
      </c>
      <c r="C21" s="2">
        <f>C18+C19+C20</f>
        <v>31779.36</v>
      </c>
      <c r="D21" s="2">
        <f aca="true" t="shared" si="5" ref="D21:M21">D18+D19+D20</f>
        <v>34113.740000000005</v>
      </c>
      <c r="E21" s="2">
        <f>E18+E19+E20</f>
        <v>20280.955714285716</v>
      </c>
      <c r="F21" s="2">
        <f>F18+F19+F20</f>
        <v>2036.58</v>
      </c>
      <c r="G21" s="2">
        <f>G18+G19+G20</f>
        <v>1780.17</v>
      </c>
      <c r="H21" s="2">
        <f>H18+H19+H20</f>
        <v>1272.8700000000001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6">
        <f>L18+L19+L20</f>
        <v>3656.05</v>
      </c>
      <c r="M21" s="7">
        <f t="shared" si="5"/>
        <v>1287.5</v>
      </c>
      <c r="N21" s="8">
        <f t="shared" si="1"/>
        <v>10247.785714285716</v>
      </c>
      <c r="O21" s="1"/>
    </row>
    <row r="22" spans="1:15" ht="12.75">
      <c r="A22" s="1"/>
      <c r="B22" s="2" t="s">
        <v>25</v>
      </c>
      <c r="C22" s="2">
        <f>C17+C21</f>
        <v>95338.08</v>
      </c>
      <c r="D22" s="2">
        <f aca="true" t="shared" si="6" ref="D22:M22">D17+D21</f>
        <v>88826.79000000001</v>
      </c>
      <c r="E22" s="2">
        <f t="shared" si="6"/>
        <v>80600.19515353805</v>
      </c>
      <c r="F22" s="2">
        <f t="shared" si="6"/>
        <v>6109.74</v>
      </c>
      <c r="G22" s="2">
        <f t="shared" si="6"/>
        <v>5340.51</v>
      </c>
      <c r="H22" s="2">
        <f t="shared" si="6"/>
        <v>3818.6100000000006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7">
        <f>L17+L21</f>
        <v>32413.329999999998</v>
      </c>
      <c r="M22" s="7">
        <f t="shared" si="6"/>
        <v>6234.39</v>
      </c>
      <c r="N22" s="8">
        <f t="shared" si="1"/>
        <v>26683.615153538052</v>
      </c>
      <c r="O22" s="4">
        <f>-179584.78+D22-E22</f>
        <v>-171358.18515353804</v>
      </c>
    </row>
    <row r="23" spans="1:15" ht="12.75">
      <c r="A23" s="1">
        <v>10</v>
      </c>
      <c r="B23" s="1" t="s">
        <v>26</v>
      </c>
      <c r="C23" s="1">
        <v>10593.12</v>
      </c>
      <c r="D23" s="1">
        <v>8521.13</v>
      </c>
      <c r="E23" s="3">
        <f>F23+G23+H23+I23+J23+K23+L23+M23+N23</f>
        <v>64766.992002670224</v>
      </c>
      <c r="F23" s="1">
        <v>678.86</v>
      </c>
      <c r="G23" s="1">
        <v>593.39</v>
      </c>
      <c r="H23" s="1">
        <v>424.29</v>
      </c>
      <c r="I23" s="1"/>
      <c r="J23" s="1"/>
      <c r="K23" s="1"/>
      <c r="L23" s="1">
        <v>59730.7</v>
      </c>
      <c r="M23" s="5">
        <v>780</v>
      </c>
      <c r="N23" s="8">
        <f t="shared" si="1"/>
        <v>2559.752002670227</v>
      </c>
      <c r="O23" s="1"/>
    </row>
    <row r="24" spans="1:15" ht="12.75">
      <c r="A24" s="1">
        <v>11</v>
      </c>
      <c r="B24" s="1" t="s">
        <v>27</v>
      </c>
      <c r="C24" s="1">
        <v>10593.12</v>
      </c>
      <c r="D24" s="1">
        <v>8606.01</v>
      </c>
      <c r="E24" s="3">
        <f>F24+G24+H24+I24+J24+K24+L24+M24+N24</f>
        <v>4281.79</v>
      </c>
      <c r="F24" s="1">
        <v>678.86</v>
      </c>
      <c r="G24" s="1">
        <v>593.39</v>
      </c>
      <c r="H24" s="1">
        <v>424.29</v>
      </c>
      <c r="I24" s="1"/>
      <c r="J24" s="1"/>
      <c r="K24" s="1"/>
      <c r="L24" s="1"/>
      <c r="M24" s="5"/>
      <c r="N24" s="8">
        <f t="shared" si="1"/>
        <v>2585.25</v>
      </c>
      <c r="O24" s="1"/>
    </row>
    <row r="25" spans="1:15" ht="12.75">
      <c r="A25" s="1">
        <v>12</v>
      </c>
      <c r="B25" s="1" t="s">
        <v>28</v>
      </c>
      <c r="C25" s="1">
        <v>10593.12</v>
      </c>
      <c r="D25" s="1">
        <v>11097.95</v>
      </c>
      <c r="E25" s="3">
        <f>F25+G25+H25+I25+J25+K25+L25+M25+N25</f>
        <v>7332.720106809078</v>
      </c>
      <c r="F25" s="1">
        <v>678.86</v>
      </c>
      <c r="G25" s="1">
        <v>593.39</v>
      </c>
      <c r="H25" s="1">
        <v>424.29</v>
      </c>
      <c r="I25" s="1"/>
      <c r="J25" s="5">
        <v>1930</v>
      </c>
      <c r="K25" s="1"/>
      <c r="L25" s="1">
        <v>365.35</v>
      </c>
      <c r="M25" s="5">
        <v>7</v>
      </c>
      <c r="N25" s="8">
        <f t="shared" si="1"/>
        <v>3333.8301068090786</v>
      </c>
      <c r="O25" s="1"/>
    </row>
    <row r="26" spans="1:15" ht="12.75">
      <c r="A26" s="1"/>
      <c r="B26" s="2" t="s">
        <v>17</v>
      </c>
      <c r="C26" s="2">
        <f>C23+C24+C25</f>
        <v>31779.36</v>
      </c>
      <c r="D26" s="2">
        <f>D23+D24+D25</f>
        <v>28225.09</v>
      </c>
      <c r="E26" s="2">
        <f>E23+E24+E25</f>
        <v>76381.5021094793</v>
      </c>
      <c r="F26" s="2">
        <f aca="true" t="shared" si="7" ref="F26:M26">F23+F24+F25</f>
        <v>2036.58</v>
      </c>
      <c r="G26" s="2">
        <f t="shared" si="7"/>
        <v>1780.17</v>
      </c>
      <c r="H26" s="2">
        <f t="shared" si="7"/>
        <v>1272.8700000000001</v>
      </c>
      <c r="I26" s="2">
        <f t="shared" si="7"/>
        <v>0</v>
      </c>
      <c r="J26" s="2">
        <f>J23+J24+J25</f>
        <v>1930</v>
      </c>
      <c r="K26" s="2">
        <f t="shared" si="7"/>
        <v>0</v>
      </c>
      <c r="L26" s="7">
        <f t="shared" si="7"/>
        <v>60096.049999999996</v>
      </c>
      <c r="M26" s="7">
        <f t="shared" si="7"/>
        <v>787</v>
      </c>
      <c r="N26" s="8">
        <f t="shared" si="1"/>
        <v>8478.832109479305</v>
      </c>
      <c r="O26" s="1"/>
    </row>
    <row r="27" spans="1:15" ht="12.75">
      <c r="A27" s="1"/>
      <c r="B27" s="2" t="s">
        <v>29</v>
      </c>
      <c r="C27" s="2">
        <f aca="true" t="shared" si="8" ref="C27:M27">C22+C26</f>
        <v>127117.44</v>
      </c>
      <c r="D27" s="2">
        <f t="shared" si="8"/>
        <v>117051.88</v>
      </c>
      <c r="E27" s="2">
        <f t="shared" si="8"/>
        <v>156981.69726301735</v>
      </c>
      <c r="F27" s="2">
        <f t="shared" si="8"/>
        <v>8146.32</v>
      </c>
      <c r="G27" s="2">
        <f t="shared" si="8"/>
        <v>7120.68</v>
      </c>
      <c r="H27" s="2">
        <f t="shared" si="8"/>
        <v>5091.4800000000005</v>
      </c>
      <c r="I27" s="2">
        <f t="shared" si="8"/>
        <v>0</v>
      </c>
      <c r="J27" s="2">
        <f t="shared" si="8"/>
        <v>1930</v>
      </c>
      <c r="K27" s="2">
        <f t="shared" si="8"/>
        <v>0</v>
      </c>
      <c r="L27" s="7">
        <f t="shared" si="8"/>
        <v>92509.37999999999</v>
      </c>
      <c r="M27" s="7">
        <f t="shared" si="8"/>
        <v>7021.39</v>
      </c>
      <c r="N27" s="8">
        <f t="shared" si="1"/>
        <v>35162.447263017355</v>
      </c>
      <c r="O27" s="4">
        <f>-179584.78+D27-E27</f>
        <v>-219514.59726301735</v>
      </c>
    </row>
    <row r="28" spans="1:15" ht="12.75">
      <c r="A28" s="1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8" ht="12.75">
      <c r="B29" t="s">
        <v>33</v>
      </c>
      <c r="H29" t="s">
        <v>40</v>
      </c>
    </row>
    <row r="30" spans="2:8" ht="12.75">
      <c r="B30" t="s">
        <v>34</v>
      </c>
      <c r="H30" t="s">
        <v>38</v>
      </c>
    </row>
    <row r="31" spans="2:8" ht="12.75">
      <c r="B31" t="s">
        <v>35</v>
      </c>
      <c r="H31" t="s">
        <v>46</v>
      </c>
    </row>
    <row r="32" spans="2:8" ht="12.75">
      <c r="B32" t="s">
        <v>36</v>
      </c>
      <c r="H32" t="s">
        <v>41</v>
      </c>
    </row>
    <row r="33" spans="2:8" ht="12.75">
      <c r="B33" t="s">
        <v>45</v>
      </c>
      <c r="H33" t="s">
        <v>42</v>
      </c>
    </row>
    <row r="34" spans="2:8" ht="12.75">
      <c r="B34" t="s">
        <v>39</v>
      </c>
      <c r="H34" t="s">
        <v>43</v>
      </c>
    </row>
    <row r="35" spans="2:8" ht="12.75">
      <c r="B35" t="s">
        <v>37</v>
      </c>
      <c r="H35" t="s">
        <v>44</v>
      </c>
    </row>
  </sheetData>
  <sheetProtection/>
  <mergeCells count="19">
    <mergeCell ref="A4:O4"/>
    <mergeCell ref="A28:O2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M7:M8"/>
    <mergeCell ref="F6:N6"/>
    <mergeCell ref="N7:N8"/>
    <mergeCell ref="L7:L8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2015-03-24T06:36:26Z</cp:lastPrinted>
  <dcterms:created xsi:type="dcterms:W3CDTF">2010-02-16T11:45:44Z</dcterms:created>
  <dcterms:modified xsi:type="dcterms:W3CDTF">2015-03-30T08:29:42Z</dcterms:modified>
  <cp:category/>
  <cp:version/>
  <cp:contentType/>
  <cp:contentStatus/>
</cp:coreProperties>
</file>